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6" i="1" l="1"/>
  <c r="D11" i="1"/>
  <c r="D20" i="1" l="1"/>
  <c r="D22" i="1" s="1"/>
</calcChain>
</file>

<file path=xl/sharedStrings.xml><?xml version="1.0" encoding="utf-8"?>
<sst xmlns="http://schemas.openxmlformats.org/spreadsheetml/2006/main" count="28" uniqueCount="28">
  <si>
    <t>Показатели</t>
  </si>
  <si>
    <t>Объём затрат, тыс. руб.</t>
  </si>
  <si>
    <t>Топливо на технологические цели с доставкой до берега (склада)</t>
  </si>
  <si>
    <t>Дизельное масло</t>
  </si>
  <si>
    <t>Транспортные расходы по доставке топлива от склада до ДЭС</t>
  </si>
  <si>
    <t>Затраты на оплату труда</t>
  </si>
  <si>
    <t>Отчисления на социальные нужды</t>
  </si>
  <si>
    <t>Амортизация</t>
  </si>
  <si>
    <t>Ремонт и техническое обслуживание линий эл. передач</t>
  </si>
  <si>
    <t>Ремонт и техническое обслуживание дизельных станций</t>
  </si>
  <si>
    <t>Цеховые расходы</t>
  </si>
  <si>
    <t>Прочие расходы</t>
  </si>
  <si>
    <t>Убытки прошлых лет</t>
  </si>
  <si>
    <t>Итого цеховая себестоимость</t>
  </si>
  <si>
    <t>Общехозяйственные расходы</t>
  </si>
  <si>
    <t>Себестоимость товарного отпуска</t>
  </si>
  <si>
    <t>Отпуск электрической энергии в сеть всего</t>
  </si>
  <si>
    <t>в т.ч. сторонним потребителям, тыс. кВтч</t>
  </si>
  <si>
    <t>Себестоимость 1 кВт ч, руб/кВтч</t>
  </si>
  <si>
    <t>Прибыль (убыток), тыс. руб.</t>
  </si>
  <si>
    <t xml:space="preserve"> Налог на прибыль</t>
  </si>
  <si>
    <t>Стоимость товарного отпуска, всего</t>
  </si>
  <si>
    <t>Утверждённый тариф, руб./кВтч</t>
  </si>
  <si>
    <t>№ п/п</t>
  </si>
  <si>
    <t>Структура и объём затрат на производство электрической энергии в 2019 году</t>
  </si>
  <si>
    <t>ООО «Поморские электросети»</t>
  </si>
  <si>
    <t>Арендная плата ДЭС</t>
  </si>
  <si>
    <t>(-609,64)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</si>
</sst>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vertical="top"/>
    </xf>
    <xf numFmtId="4" fontId="2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" fontId="1" fillId="0" borderId="0" xfId="0" applyNumberFormat="1" applyFont="1" applyAlignment="1">
      <alignment vertical="center" wrapText="1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31"/>
  <sheetViews>
    <sheetView tabSelected="1" topLeftCell="A13" workbookViewId="0">
      <selection activeCell="D30" sqref="D30"/>
    </sheetView>
  </sheetViews>
  <sheetFormatPr defaultRowHeight="15" x14ac:dyDescent="0.25"/>
  <cols>
    <col min="1" max="1" width="9.140625" style="1"/>
    <col min="2" max="2" width="6.5703125" style="1" customWidth="1"/>
    <col min="3" max="3" width="59.85546875" style="1" customWidth="1"/>
    <col min="4" max="4" width="16.42578125" style="1" customWidth="1"/>
    <col min="5" max="16384" width="9.140625" style="1"/>
  </cols>
  <sheetData>
    <row r="3" spans="2:5" ht="26.25" customHeight="1" x14ac:dyDescent="0.25">
      <c r="B3" s="16" t="s">
        <v>24</v>
      </c>
      <c r="C3" s="16"/>
      <c r="D3" s="16"/>
    </row>
    <row r="4" spans="2:5" ht="15.75" x14ac:dyDescent="0.25">
      <c r="B4" s="12"/>
      <c r="C4" s="13" t="s">
        <v>25</v>
      </c>
      <c r="D4" s="12"/>
    </row>
    <row r="6" spans="2:5" ht="28.5" x14ac:dyDescent="0.25">
      <c r="B6" s="14" t="s">
        <v>23</v>
      </c>
      <c r="C6" s="14" t="s">
        <v>0</v>
      </c>
      <c r="D6" s="14" t="s">
        <v>1</v>
      </c>
      <c r="E6" s="3"/>
    </row>
    <row r="7" spans="2:5" x14ac:dyDescent="0.25">
      <c r="B7" s="4"/>
      <c r="C7" s="4"/>
      <c r="D7" s="4"/>
      <c r="E7" s="3"/>
    </row>
    <row r="8" spans="2:5" x14ac:dyDescent="0.25">
      <c r="B8" s="5">
        <v>1</v>
      </c>
      <c r="C8" s="5" t="s">
        <v>2</v>
      </c>
      <c r="D8" s="8">
        <v>9395.31</v>
      </c>
      <c r="E8" s="3"/>
    </row>
    <row r="9" spans="2:5" x14ac:dyDescent="0.25">
      <c r="B9" s="5">
        <v>2</v>
      </c>
      <c r="C9" s="5" t="s">
        <v>3</v>
      </c>
      <c r="D9" s="8">
        <v>221.8</v>
      </c>
      <c r="E9" s="3"/>
    </row>
    <row r="10" spans="2:5" ht="34.5" customHeight="1" x14ac:dyDescent="0.25">
      <c r="B10" s="5">
        <v>3</v>
      </c>
      <c r="C10" s="2" t="s">
        <v>4</v>
      </c>
      <c r="D10" s="8">
        <v>323.7</v>
      </c>
      <c r="E10" s="3"/>
    </row>
    <row r="11" spans="2:5" x14ac:dyDescent="0.25">
      <c r="B11" s="5">
        <v>4</v>
      </c>
      <c r="C11" s="5" t="s">
        <v>5</v>
      </c>
      <c r="D11" s="8">
        <f>4901.61+1552.53</f>
        <v>6454.1399999999994</v>
      </c>
      <c r="E11" s="3"/>
    </row>
    <row r="12" spans="2:5" x14ac:dyDescent="0.25">
      <c r="B12" s="5">
        <v>5</v>
      </c>
      <c r="C12" s="5" t="s">
        <v>6</v>
      </c>
      <c r="D12" s="8"/>
      <c r="E12" s="3"/>
    </row>
    <row r="13" spans="2:5" x14ac:dyDescent="0.25">
      <c r="B13" s="5">
        <v>6</v>
      </c>
      <c r="C13" s="5" t="s">
        <v>7</v>
      </c>
      <c r="D13" s="8">
        <v>746.9</v>
      </c>
      <c r="E13" s="3"/>
    </row>
    <row r="14" spans="2:5" x14ac:dyDescent="0.25">
      <c r="B14" s="5">
        <v>7</v>
      </c>
      <c r="C14" s="5" t="s">
        <v>26</v>
      </c>
      <c r="D14" s="8">
        <v>392.4</v>
      </c>
      <c r="E14" s="3"/>
    </row>
    <row r="15" spans="2:5" x14ac:dyDescent="0.25">
      <c r="B15" s="5">
        <v>8</v>
      </c>
      <c r="C15" s="5" t="s">
        <v>8</v>
      </c>
      <c r="D15" s="8">
        <v>376.8</v>
      </c>
      <c r="E15" s="3"/>
    </row>
    <row r="16" spans="2:5" ht="30" customHeight="1" x14ac:dyDescent="0.25">
      <c r="B16" s="5">
        <v>9</v>
      </c>
      <c r="C16" s="2" t="s">
        <v>9</v>
      </c>
      <c r="D16" s="8">
        <v>470.99</v>
      </c>
      <c r="E16" s="3"/>
    </row>
    <row r="17" spans="2:5" x14ac:dyDescent="0.25">
      <c r="B17" s="5">
        <v>10</v>
      </c>
      <c r="C17" s="2" t="s">
        <v>10</v>
      </c>
      <c r="D17" s="8">
        <v>928.2</v>
      </c>
      <c r="E17" s="3"/>
    </row>
    <row r="18" spans="2:5" x14ac:dyDescent="0.25">
      <c r="B18" s="5">
        <v>11</v>
      </c>
      <c r="C18" s="5" t="s">
        <v>11</v>
      </c>
      <c r="D18" s="8">
        <v>1528.05</v>
      </c>
      <c r="E18" s="3"/>
    </row>
    <row r="19" spans="2:5" x14ac:dyDescent="0.25">
      <c r="B19" s="5">
        <v>12</v>
      </c>
      <c r="C19" s="5" t="s">
        <v>12</v>
      </c>
      <c r="D19" s="8"/>
      <c r="E19" s="3"/>
    </row>
    <row r="20" spans="2:5" x14ac:dyDescent="0.25">
      <c r="B20" s="6">
        <v>13</v>
      </c>
      <c r="C20" s="6" t="s">
        <v>13</v>
      </c>
      <c r="D20" s="9">
        <f>SUM(D8:D18)-D19</f>
        <v>20838.29</v>
      </c>
      <c r="E20" s="3"/>
    </row>
    <row r="21" spans="2:5" x14ac:dyDescent="0.25">
      <c r="B21" s="5">
        <v>14</v>
      </c>
      <c r="C21" s="5" t="s">
        <v>14</v>
      </c>
      <c r="D21" s="8">
        <v>5021.7700000000004</v>
      </c>
      <c r="E21" s="3"/>
    </row>
    <row r="22" spans="2:5" x14ac:dyDescent="0.25">
      <c r="B22" s="5">
        <v>15</v>
      </c>
      <c r="C22" s="5" t="s">
        <v>15</v>
      </c>
      <c r="D22" s="8">
        <f>D20+D21</f>
        <v>25860.06</v>
      </c>
      <c r="E22" s="3"/>
    </row>
    <row r="23" spans="2:5" x14ac:dyDescent="0.25">
      <c r="B23" s="7"/>
      <c r="C23" s="7"/>
      <c r="D23" s="8"/>
      <c r="E23" s="3"/>
    </row>
    <row r="24" spans="2:5" x14ac:dyDescent="0.25">
      <c r="B24" s="5">
        <v>16</v>
      </c>
      <c r="C24" s="5" t="s">
        <v>16</v>
      </c>
      <c r="D24" s="8">
        <v>476.45</v>
      </c>
      <c r="E24" s="3"/>
    </row>
    <row r="25" spans="2:5" x14ac:dyDescent="0.25">
      <c r="B25" s="5">
        <v>17</v>
      </c>
      <c r="C25" s="5" t="s">
        <v>17</v>
      </c>
      <c r="D25" s="8">
        <v>373.91</v>
      </c>
      <c r="E25" s="3"/>
    </row>
    <row r="26" spans="2:5" x14ac:dyDescent="0.25">
      <c r="B26" s="7"/>
      <c r="C26" s="5" t="s">
        <v>18</v>
      </c>
      <c r="D26" s="8">
        <f>D22/D25</f>
        <v>69.161188521301924</v>
      </c>
      <c r="E26" s="3"/>
    </row>
    <row r="27" spans="2:5" x14ac:dyDescent="0.25">
      <c r="B27" s="7"/>
      <c r="C27" s="5" t="s">
        <v>19</v>
      </c>
      <c r="D27" s="8" t="s">
        <v>27</v>
      </c>
      <c r="E27" s="15"/>
    </row>
    <row r="28" spans="2:5" x14ac:dyDescent="0.25">
      <c r="B28" s="5">
        <v>18</v>
      </c>
      <c r="C28" s="5" t="s">
        <v>20</v>
      </c>
      <c r="D28" s="10">
        <v>0</v>
      </c>
      <c r="E28" s="3"/>
    </row>
    <row r="29" spans="2:5" x14ac:dyDescent="0.25">
      <c r="B29" s="6">
        <v>19</v>
      </c>
      <c r="C29" s="6" t="s">
        <v>21</v>
      </c>
      <c r="D29" s="10">
        <f>D22+D28</f>
        <v>25860.06</v>
      </c>
      <c r="E29" s="3"/>
    </row>
    <row r="30" spans="2:5" x14ac:dyDescent="0.25">
      <c r="B30" s="5">
        <v>20</v>
      </c>
      <c r="C30" s="5" t="s">
        <v>22</v>
      </c>
      <c r="D30" s="8">
        <v>67.53</v>
      </c>
      <c r="E30" s="3"/>
    </row>
    <row r="31" spans="2:5" x14ac:dyDescent="0.25">
      <c r="D31" s="11"/>
    </row>
  </sheetData>
  <mergeCells count="1">
    <mergeCell ref="B3:D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2020-05-12T13:50:44Z</dcterms:modified>
</cp:coreProperties>
</file>